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215" windowHeight="3375" activeTab="0"/>
  </bookViews>
  <sheets>
    <sheet name="P0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<sst xmlns="http://schemas.openxmlformats.org/spreadsheetml/2006/main" count="29" uniqueCount="29">
  <si>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CÓDIGO</t>
  </si>
  <si>
    <t>CATÁLOGO PRESUPUESTARIO</t>
  </si>
  <si>
    <t>COMPROMISO</t>
  </si>
  <si>
    <t>GASTOS EN PERSONAL</t>
  </si>
  <si>
    <t>BIENES Y SERVICIOS DE CONSUMO</t>
  </si>
  <si>
    <t>TRANSFERENCIAS CORRIENTES</t>
  </si>
  <si>
    <t>24.03</t>
  </si>
  <si>
    <t>A Otras Entidades Públicas</t>
  </si>
  <si>
    <t>SERVICIO DE LA DEUDA</t>
  </si>
  <si>
    <t>34.07</t>
  </si>
  <si>
    <t>Deuda Flotante</t>
  </si>
  <si>
    <t>TOTAL GASTOS</t>
  </si>
  <si>
    <t>24.03.094</t>
  </si>
  <si>
    <t>Fondo Nacional De Fomento Del Libro Y La Lectura Ley 19227</t>
  </si>
  <si>
    <t>24.03.097</t>
  </si>
  <si>
    <t>Fondo Nacional De Desarrollo Cultural Y Las Artes Ley 19891</t>
  </si>
  <si>
    <t>24.03.520</t>
  </si>
  <si>
    <t>Fondos Para El Fomento De La Música Nacional Ley 19.928</t>
  </si>
  <si>
    <t>24.03.521</t>
  </si>
  <si>
    <t>Fondo De Fomento Audiovisual Ley 19.981</t>
  </si>
  <si>
    <t xml:space="preserve">%COMPROMISO </t>
  </si>
  <si>
    <t xml:space="preserve">PROGRAMA 02: FONDOS CULTURALES Y ARTÍSTICOS </t>
  </si>
  <si>
    <t>SALDO FINAL DE CAJA</t>
  </si>
  <si>
    <t>INFORME DE EJECUCIÓN PRESUPUESTARIA</t>
  </si>
  <si>
    <t>PRESUPUESTO LEY</t>
  </si>
  <si>
    <t>PRESUPUESTO VIGENTE</t>
  </si>
  <si>
    <t>EJECUCIÓN</t>
  </si>
  <si>
    <t>% EJECUCIÓN</t>
  </si>
  <si>
    <t>AL 30.04.2017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</si>
</sst>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</numFmts>
  <fonts count="49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i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 Narrow"/>
      <family val="2"/>
    </font>
    <font>
      <i/>
      <sz val="9"/>
      <color theme="1"/>
      <name val="Arial Narrow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1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3" fontId="46" fillId="0" borderId="22" xfId="0" applyNumberFormat="1" applyFont="1" applyBorder="1" applyAlignment="1">
      <alignment horizontal="center"/>
    </xf>
    <xf numFmtId="3" fontId="46" fillId="0" borderId="13" xfId="0" applyNumberFormat="1" applyFont="1" applyBorder="1" applyAlignment="1">
      <alignment horizontal="center"/>
    </xf>
    <xf numFmtId="3" fontId="47" fillId="0" borderId="22" xfId="0" applyNumberFormat="1" applyFont="1" applyFill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23" xfId="0" applyNumberFormat="1" applyFont="1" applyBorder="1" applyAlignment="1">
      <alignment horizontal="center"/>
    </xf>
    <xf numFmtId="3" fontId="48" fillId="0" borderId="11" xfId="0" applyNumberFormat="1" applyFont="1" applyBorder="1" applyAlignment="1">
      <alignment horizontal="center"/>
    </xf>
    <xf numFmtId="3" fontId="46" fillId="0" borderId="13" xfId="0" applyNumberFormat="1" applyFont="1" applyBorder="1" applyAlignment="1">
      <alignment horizontal="center" vertical="center" wrapText="1"/>
    </xf>
    <xf numFmtId="3" fontId="48" fillId="0" borderId="13" xfId="0" applyNumberFormat="1" applyFont="1" applyBorder="1" applyAlignment="1">
      <alignment horizontal="center"/>
    </xf>
    <xf numFmtId="9" fontId="46" fillId="0" borderId="22" xfId="52" applyFont="1" applyBorder="1" applyAlignment="1">
      <alignment horizontal="center"/>
    </xf>
    <xf numFmtId="9" fontId="46" fillId="0" borderId="13" xfId="52" applyFont="1" applyBorder="1" applyAlignment="1">
      <alignment horizontal="center"/>
    </xf>
    <xf numFmtId="9" fontId="47" fillId="0" borderId="22" xfId="52" applyFont="1" applyFill="1" applyBorder="1" applyAlignment="1">
      <alignment horizontal="center"/>
    </xf>
    <xf numFmtId="9" fontId="48" fillId="0" borderId="14" xfId="52" applyFont="1" applyBorder="1" applyAlignment="1">
      <alignment horizontal="center"/>
    </xf>
    <xf numFmtId="9" fontId="48" fillId="0" borderId="23" xfId="52" applyFont="1" applyBorder="1" applyAlignment="1">
      <alignment horizontal="center"/>
    </xf>
    <xf numFmtId="9" fontId="48" fillId="0" borderId="13" xfId="52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438150</xdr:colOff>
      <xdr:row>2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110" zoomScaleNormal="110" zoomScalePageLayoutView="0" workbookViewId="0" topLeftCell="D1">
      <selection activeCell="E17" sqref="E17"/>
    </sheetView>
  </sheetViews>
  <sheetFormatPr defaultColWidth="11.421875" defaultRowHeight="12.75"/>
  <cols>
    <col min="1" max="1" width="2.8515625" style="2" customWidth="1"/>
    <col min="2" max="2" width="8.7109375" style="2" customWidth="1"/>
    <col min="3" max="3" width="40.421875" style="2" customWidth="1"/>
    <col min="4" max="4" width="15.7109375" style="8" customWidth="1"/>
    <col min="5" max="5" width="19.8515625" style="8" customWidth="1"/>
    <col min="6" max="6" width="14.421875" style="8" customWidth="1"/>
    <col min="7" max="7" width="14.57421875" style="8" customWidth="1"/>
    <col min="8" max="8" width="13.28125" style="2" customWidth="1"/>
    <col min="9" max="9" width="13.28125" style="3" customWidth="1"/>
    <col min="10" max="11" width="11.421875" style="3" customWidth="1"/>
    <col min="12" max="16384" width="11.421875" style="2" customWidth="1"/>
  </cols>
  <sheetData>
    <row r="1" spans="2:9" ht="13.5">
      <c r="B1" s="51" t="s">
        <v>23</v>
      </c>
      <c r="C1" s="51"/>
      <c r="D1" s="51"/>
      <c r="E1" s="51"/>
      <c r="F1" s="51"/>
      <c r="G1" s="51"/>
      <c r="H1" s="51"/>
      <c r="I1" s="51"/>
    </row>
    <row r="2" spans="2:9" ht="13.5">
      <c r="B2" s="51" t="s">
        <v>21</v>
      </c>
      <c r="C2" s="51"/>
      <c r="D2" s="51"/>
      <c r="E2" s="51"/>
      <c r="F2" s="51"/>
      <c r="G2" s="51"/>
      <c r="H2" s="51"/>
      <c r="I2" s="51"/>
    </row>
    <row r="3" spans="2:9" ht="13.5">
      <c r="B3" s="51" t="s">
        <v>28</v>
      </c>
      <c r="C3" s="51"/>
      <c r="D3" s="51"/>
      <c r="E3" s="51"/>
      <c r="F3" s="51"/>
      <c r="G3" s="51"/>
      <c r="H3" s="51"/>
      <c r="I3" s="51"/>
    </row>
    <row r="4" spans="4:5" ht="13.5">
      <c r="D4" s="1"/>
      <c r="E4" s="1"/>
    </row>
    <row r="5" ht="14.25" thickBot="1"/>
    <row r="6" spans="2:9" ht="28.5" customHeight="1" thickBot="1">
      <c r="B6" s="15" t="s">
        <v>0</v>
      </c>
      <c r="C6" s="16" t="s">
        <v>1</v>
      </c>
      <c r="D6" s="17" t="s">
        <v>24</v>
      </c>
      <c r="E6" s="16" t="s">
        <v>25</v>
      </c>
      <c r="F6" s="16" t="s">
        <v>2</v>
      </c>
      <c r="G6" s="16" t="s">
        <v>26</v>
      </c>
      <c r="H6" s="18" t="s">
        <v>20</v>
      </c>
      <c r="I6" s="19" t="s">
        <v>27</v>
      </c>
    </row>
    <row r="7" spans="2:11" s="5" customFormat="1" ht="18" customHeight="1" thickBot="1">
      <c r="B7" s="9">
        <v>21</v>
      </c>
      <c r="C7" s="11" t="s">
        <v>3</v>
      </c>
      <c r="D7" s="36">
        <v>2314473000</v>
      </c>
      <c r="E7" s="36">
        <v>2314473000</v>
      </c>
      <c r="F7" s="36">
        <v>1129305940</v>
      </c>
      <c r="G7" s="36">
        <v>509567376</v>
      </c>
      <c r="H7" s="44">
        <f>$F7/$E7</f>
        <v>0.4879322161027586</v>
      </c>
      <c r="I7" s="44">
        <f>$G7/$E7</f>
        <v>0.2201656169676639</v>
      </c>
      <c r="J7" s="6"/>
      <c r="K7" s="6"/>
    </row>
    <row r="8" spans="2:11" s="5" customFormat="1" ht="18" customHeight="1" thickBot="1">
      <c r="B8" s="10">
        <v>22</v>
      </c>
      <c r="C8" s="12" t="s">
        <v>4</v>
      </c>
      <c r="D8" s="37">
        <v>545413000</v>
      </c>
      <c r="E8" s="37">
        <v>545413000</v>
      </c>
      <c r="F8" s="37">
        <v>63820956</v>
      </c>
      <c r="G8" s="37">
        <v>41803124</v>
      </c>
      <c r="H8" s="45">
        <f aca="true" t="shared" si="0" ref="H8:H18">$F8/$E8</f>
        <v>0.11701399856622413</v>
      </c>
      <c r="I8" s="45">
        <f aca="true" t="shared" si="1" ref="I8:I18">$G8/$E8</f>
        <v>0.07664489845309884</v>
      </c>
      <c r="J8" s="6"/>
      <c r="K8" s="6"/>
    </row>
    <row r="9" spans="2:11" s="5" customFormat="1" ht="18" customHeight="1" thickBot="1">
      <c r="B9" s="10">
        <v>24</v>
      </c>
      <c r="C9" s="12" t="s">
        <v>5</v>
      </c>
      <c r="D9" s="37">
        <f>D10</f>
        <v>33108052000</v>
      </c>
      <c r="E9" s="37">
        <v>33108052000</v>
      </c>
      <c r="F9" s="37">
        <v>21741185382</v>
      </c>
      <c r="G9" s="37">
        <v>21257401009</v>
      </c>
      <c r="H9" s="45">
        <f t="shared" si="0"/>
        <v>0.6566736509293872</v>
      </c>
      <c r="I9" s="45">
        <f t="shared" si="1"/>
        <v>0.6420613634713392</v>
      </c>
      <c r="J9" s="6"/>
      <c r="K9" s="6"/>
    </row>
    <row r="10" spans="2:11" s="30" customFormat="1" ht="18" customHeight="1">
      <c r="B10" s="27" t="s">
        <v>6</v>
      </c>
      <c r="C10" s="28" t="s">
        <v>7</v>
      </c>
      <c r="D10" s="38">
        <f>D11+D12+D13+D14</f>
        <v>33108052000</v>
      </c>
      <c r="E10" s="38">
        <v>33108052000</v>
      </c>
      <c r="F10" s="38">
        <v>21741185382</v>
      </c>
      <c r="G10" s="38">
        <v>21257401009</v>
      </c>
      <c r="H10" s="46">
        <f t="shared" si="0"/>
        <v>0.6566736509293872</v>
      </c>
      <c r="I10" s="46">
        <f t="shared" si="1"/>
        <v>0.6420613634713392</v>
      </c>
      <c r="J10" s="29"/>
      <c r="K10" s="29"/>
    </row>
    <row r="11" spans="2:11" ht="18" customHeight="1">
      <c r="B11" s="20" t="s">
        <v>12</v>
      </c>
      <c r="C11" s="13" t="s">
        <v>13</v>
      </c>
      <c r="D11" s="39">
        <v>6815204000</v>
      </c>
      <c r="E11" s="39">
        <v>6815204000</v>
      </c>
      <c r="F11" s="39">
        <v>3800395467</v>
      </c>
      <c r="G11" s="39">
        <v>3563736361</v>
      </c>
      <c r="H11" s="47">
        <f t="shared" si="0"/>
        <v>0.5576348803352035</v>
      </c>
      <c r="I11" s="47">
        <f t="shared" si="1"/>
        <v>0.5229097120203592</v>
      </c>
      <c r="J11" s="4"/>
      <c r="K11" s="4"/>
    </row>
    <row r="12" spans="2:11" ht="18" customHeight="1">
      <c r="B12" s="20" t="s">
        <v>14</v>
      </c>
      <c r="C12" s="13" t="s">
        <v>15</v>
      </c>
      <c r="D12" s="39">
        <v>13266671000</v>
      </c>
      <c r="E12" s="39">
        <v>13266671000</v>
      </c>
      <c r="F12" s="39">
        <v>10481445255</v>
      </c>
      <c r="G12" s="39">
        <v>10440764027</v>
      </c>
      <c r="H12" s="47">
        <f t="shared" si="0"/>
        <v>0.790058429503528</v>
      </c>
      <c r="I12" s="47">
        <f t="shared" si="1"/>
        <v>0.786992006284018</v>
      </c>
      <c r="J12" s="4"/>
      <c r="K12" s="4"/>
    </row>
    <row r="13" spans="2:11" ht="18" customHeight="1">
      <c r="B13" s="20" t="s">
        <v>16</v>
      </c>
      <c r="C13" s="13" t="s">
        <v>17</v>
      </c>
      <c r="D13" s="39">
        <v>4870889000</v>
      </c>
      <c r="E13" s="39">
        <v>4870889000</v>
      </c>
      <c r="F13" s="39">
        <v>2381080130</v>
      </c>
      <c r="G13" s="39">
        <v>2298739705</v>
      </c>
      <c r="H13" s="47">
        <f t="shared" si="0"/>
        <v>0.48883892242258037</v>
      </c>
      <c r="I13" s="47">
        <f t="shared" si="1"/>
        <v>0.4719343234879711</v>
      </c>
      <c r="J13" s="4"/>
      <c r="K13" s="4"/>
    </row>
    <row r="14" spans="2:11" ht="18" customHeight="1" thickBot="1">
      <c r="B14" s="21" t="s">
        <v>18</v>
      </c>
      <c r="C14" s="23" t="s">
        <v>19</v>
      </c>
      <c r="D14" s="40">
        <v>8155288000</v>
      </c>
      <c r="E14" s="40">
        <v>8155288000</v>
      </c>
      <c r="F14" s="40">
        <v>5078264530</v>
      </c>
      <c r="G14" s="40">
        <v>4954160916</v>
      </c>
      <c r="H14" s="48">
        <f t="shared" si="0"/>
        <v>0.6226959158278653</v>
      </c>
      <c r="I14" s="48">
        <f t="shared" si="1"/>
        <v>0.6074783522053421</v>
      </c>
      <c r="J14" s="4"/>
      <c r="K14" s="4"/>
    </row>
    <row r="15" spans="2:11" s="5" customFormat="1" ht="18" customHeight="1" thickBot="1">
      <c r="B15" s="10">
        <v>34</v>
      </c>
      <c r="C15" s="12" t="s">
        <v>8</v>
      </c>
      <c r="D15" s="37">
        <f>D16</f>
        <v>1000000</v>
      </c>
      <c r="E15" s="37">
        <v>140929000</v>
      </c>
      <c r="F15" s="37">
        <v>140928850</v>
      </c>
      <c r="G15" s="37">
        <v>140928850</v>
      </c>
      <c r="H15" s="45">
        <f t="shared" si="0"/>
        <v>0.9999989356342556</v>
      </c>
      <c r="I15" s="45">
        <f t="shared" si="1"/>
        <v>0.9999989356342556</v>
      </c>
      <c r="J15" s="6"/>
      <c r="K15" s="6"/>
    </row>
    <row r="16" spans="2:11" ht="18" customHeight="1" thickBot="1">
      <c r="B16" s="22" t="s">
        <v>9</v>
      </c>
      <c r="C16" s="14" t="s">
        <v>10</v>
      </c>
      <c r="D16" s="41">
        <v>1000000</v>
      </c>
      <c r="E16" s="41">
        <v>140929000</v>
      </c>
      <c r="F16" s="41">
        <v>140928850</v>
      </c>
      <c r="G16" s="43">
        <v>140928850</v>
      </c>
      <c r="H16" s="49">
        <f t="shared" si="0"/>
        <v>0.9999989356342556</v>
      </c>
      <c r="I16" s="49">
        <f t="shared" si="1"/>
        <v>0.9999989356342556</v>
      </c>
      <c r="J16" s="4"/>
      <c r="K16" s="4"/>
    </row>
    <row r="17" spans="2:11" s="31" customFormat="1" ht="18" customHeight="1" thickBot="1">
      <c r="B17" s="32">
        <v>35</v>
      </c>
      <c r="C17" s="33" t="s">
        <v>22</v>
      </c>
      <c r="D17" s="37">
        <v>1000000</v>
      </c>
      <c r="E17" s="37">
        <v>1000000</v>
      </c>
      <c r="F17" s="37">
        <v>0</v>
      </c>
      <c r="G17" s="37">
        <v>0</v>
      </c>
      <c r="H17" s="45">
        <f t="shared" si="0"/>
        <v>0</v>
      </c>
      <c r="I17" s="45">
        <f t="shared" si="1"/>
        <v>0</v>
      </c>
      <c r="J17" s="34"/>
      <c r="K17" s="34"/>
    </row>
    <row r="18" spans="1:11" s="5" customFormat="1" ht="18" customHeight="1" thickBot="1">
      <c r="A18" s="24"/>
      <c r="B18" s="25"/>
      <c r="C18" s="26" t="s">
        <v>11</v>
      </c>
      <c r="D18" s="42">
        <f>D7+D8+D9+D15+D17</f>
        <v>35969938000</v>
      </c>
      <c r="E18" s="42">
        <f>E7+E8+E9+E15+E17</f>
        <v>36109867000</v>
      </c>
      <c r="F18" s="42">
        <f>F7+F8+F9+F15+F17</f>
        <v>23075241128</v>
      </c>
      <c r="G18" s="42">
        <f>G7+G8+G9+G15+G17</f>
        <v>21949700359</v>
      </c>
      <c r="H18" s="45">
        <f t="shared" si="0"/>
        <v>0.6390286934039386</v>
      </c>
      <c r="I18" s="45">
        <f t="shared" si="1"/>
        <v>0.6078587982337348</v>
      </c>
      <c r="J18" s="7"/>
      <c r="K18" s="7"/>
    </row>
    <row r="20" spans="4:7" ht="13.5">
      <c r="D20" s="50"/>
      <c r="E20" s="50"/>
      <c r="F20" s="50"/>
      <c r="G20" s="50"/>
    </row>
    <row r="21" ht="13.5">
      <c r="E21" s="35"/>
    </row>
    <row r="24" ht="13.5">
      <c r="G24" s="35"/>
    </row>
  </sheetData>
  <sheetProtection/>
  <mergeCells count="3">
    <mergeCell ref="B2:I2"/>
    <mergeCell ref="B1:I1"/>
    <mergeCell ref="B3:I3"/>
  </mergeCells>
  <printOptions/>
  <pageMargins left="0.15748031496062992" right="0.07874015748031496" top="0.8267716535433072" bottom="0.984251968503937" header="0" footer="0"/>
  <pageSetup fitToHeight="1" fitToWidth="1" horizontalDpi="1200" verticalDpi="1200" orientation="landscape" scale="96" r:id="rId2"/>
  <ignoredErrors>
    <ignoredError sqref="B10 B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Diego Alejandro Hernández Zapata</cp:lastModifiedBy>
  <cp:lastPrinted>2016-11-07T16:26:41Z</cp:lastPrinted>
  <dcterms:created xsi:type="dcterms:W3CDTF">2010-07-01T13:51:23Z</dcterms:created>
  <dcterms:modified xsi:type="dcterms:W3CDTF">2017-05-08T18:57:59Z</dcterms:modified>
  <cp:category/>
  <cp:version/>
  <cp:contentType/>
  <cp:contentStatus/>
</cp:coreProperties>
</file>